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3.04 đến 27.04" sheetId="1" r:id="rId1"/>
  </sheets>
  <calcPr calcId="124519" concurrentCalc="0"/>
</workbook>
</file>

<file path=xl/calcChain.xml><?xml version="1.0" encoding="utf-8"?>
<calcChain xmlns="http://schemas.openxmlformats.org/spreadsheetml/2006/main">
  <c r="J58" i="1"/>
  <c r="G58"/>
  <c r="M58"/>
  <c r="H49"/>
  <c r="H58"/>
  <c r="G57"/>
  <c r="G55"/>
  <c r="G54"/>
  <c r="G53"/>
  <c r="G52"/>
  <c r="G51"/>
  <c r="G50"/>
  <c r="G56"/>
  <c r="J49"/>
  <c r="G49"/>
  <c r="M49"/>
  <c r="G48"/>
  <c r="G45"/>
  <c r="G44"/>
  <c r="G43"/>
  <c r="G42"/>
  <c r="G41"/>
  <c r="G40"/>
  <c r="G39"/>
  <c r="G38"/>
  <c r="G47"/>
  <c r="J37"/>
  <c r="G37"/>
  <c r="M37"/>
  <c r="H37"/>
  <c r="G36"/>
  <c r="G28"/>
  <c r="G29"/>
  <c r="G30"/>
  <c r="G31"/>
  <c r="G32"/>
  <c r="G33"/>
  <c r="G34"/>
  <c r="G35"/>
</calcChain>
</file>

<file path=xl/sharedStrings.xml><?xml version="1.0" encoding="utf-8"?>
<sst xmlns="http://schemas.openxmlformats.org/spreadsheetml/2006/main" count="116" uniqueCount="94">
  <si>
    <t>THỰC PHẨM NGÔI SAO XANH</t>
  </si>
  <si>
    <t>TRƯỜNG TIỂU HỌC VIỆT HƯNG</t>
  </si>
  <si>
    <t>THỰC ĐƠN HỌC SINH TUẦN II THÁNG 04 NĂM 2018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</si>
  <si>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</si>
  <si>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</si>
  <si>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</si>
  <si>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</si>
  <si>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</si>
  <si>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</si>
  <si>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</si>
  <si>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</si>
  <si>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</si>
  <si>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</si>
  <si>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</si>
  <si>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</si>
  <si>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</si>
  <si>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</si>
  <si>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Cơm dẻo thơm</t>
  </si>
  <si>
    <t>Gạo dẻo</t>
  </si>
  <si>
    <t>Lương CN</t>
  </si>
  <si>
    <t>Sữa tươi</t>
  </si>
  <si>
    <t>Thịt sốt chua ngọt</t>
  </si>
  <si>
    <t>Thịt lợn</t>
  </si>
  <si>
    <t>Cà chua</t>
  </si>
  <si>
    <t>7 - 9</t>
  </si>
  <si>
    <t>Khấu hao CCDC</t>
  </si>
  <si>
    <t>Khoai tây chiên</t>
  </si>
  <si>
    <t>Cà rốt</t>
  </si>
  <si>
    <t>2 - 3</t>
  </si>
  <si>
    <t>Lãi</t>
  </si>
  <si>
    <t>1 - 2</t>
  </si>
  <si>
    <t>Khoai tây</t>
  </si>
  <si>
    <t>26 - 30</t>
  </si>
  <si>
    <t>Điện nước</t>
  </si>
  <si>
    <t>Mồng tơi</t>
  </si>
  <si>
    <t>Dầu ăn, gia vị ,gia giảm.</t>
  </si>
  <si>
    <t>Gas</t>
  </si>
  <si>
    <t>Thịt kho tàu</t>
  </si>
  <si>
    <t>Trứng chim cút</t>
  </si>
  <si>
    <t>4</t>
  </si>
  <si>
    <t>Rau muống xào</t>
  </si>
  <si>
    <t>Rau muống</t>
  </si>
  <si>
    <t>Canh rau muống dầm chua</t>
  </si>
  <si>
    <t>Quả me</t>
  </si>
  <si>
    <t>Dưa hấu</t>
  </si>
  <si>
    <t>Đậu phụ</t>
  </si>
  <si>
    <t>Su su</t>
  </si>
  <si>
    <t>Xương lợn</t>
  </si>
  <si>
    <t>4 - 5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</si>
  <si>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</si>
  <si>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</si>
  <si>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</si>
  <si>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</si>
  <si>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</si>
  <si>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</si>
  <si>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</si>
  <si>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</si>
  <si>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</si>
  <si>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</si>
  <si>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</si>
  <si>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</si>
  <si>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</si>
  <si>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Giá thực phẩm thay đổi theo ngày</t>
  </si>
  <si>
    <t>6/</t>
  </si>
  <si>
    <t>Gas và gia vị được tính trung bình theo tháng</t>
  </si>
  <si>
    <t>( Tuần từ 30/04 đến 04/05)</t>
  </si>
  <si>
    <t>Thứ 2
(30/04)</t>
  </si>
  <si>
    <t>Nghỉ lễ 30/04</t>
  </si>
  <si>
    <t>Thứ 3
(01/05)</t>
  </si>
  <si>
    <t>Thứ 4
(02/05)</t>
  </si>
  <si>
    <t>27 - 31</t>
  </si>
  <si>
    <t>Trứng cút chao dầu</t>
  </si>
  <si>
    <t>Bắp cải xào</t>
  </si>
  <si>
    <t>Bắp cải</t>
  </si>
  <si>
    <t>28 - 32</t>
  </si>
  <si>
    <t>Canh bí nấu xương</t>
  </si>
  <si>
    <t>Bí xanh</t>
  </si>
  <si>
    <t>10 - 14</t>
  </si>
  <si>
    <t>Thứ 5
(03/05)</t>
  </si>
  <si>
    <t>30 - 33</t>
  </si>
  <si>
    <t>Đậu sốt tứ xuyên</t>
  </si>
  <si>
    <t xml:space="preserve">Su su xào </t>
  </si>
  <si>
    <t>24 - 27</t>
  </si>
  <si>
    <t>Canh mồng tơi nấu tôm</t>
  </si>
  <si>
    <t>20 - 24</t>
  </si>
  <si>
    <t>8 - 12</t>
  </si>
  <si>
    <t>Tôm đồng</t>
  </si>
  <si>
    <t>Thứ 6
(04/05)</t>
  </si>
  <si>
    <t>Sữa chua uống</t>
  </si>
  <si>
    <t>Đùi gà tẩm bột chiên</t>
  </si>
  <si>
    <t>Đùi tỏi gà</t>
  </si>
  <si>
    <t>53 - 55</t>
  </si>
  <si>
    <t>3 - 4</t>
  </si>
  <si>
    <t>Bột chiên gà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</si>
</sst>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3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49" fontId="7" fillId="0" borderId="6" xfId="0" quotePrefix="1" applyNumberFormat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7" fillId="0" borderId="5" xfId="0" applyFont="1" applyBorder="1" applyAlignment="1">
      <alignment horizontal="center" vertical="center"/>
    </xf>
    <xf numFmtId="49" fontId="7" fillId="0" borderId="5" xfId="0" quotePrefix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/>
    <xf numFmtId="49" fontId="7" fillId="0" borderId="6" xfId="0" applyNumberFormat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1" fontId="11" fillId="0" borderId="15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Border="1" applyAlignment="1">
      <alignment horizontal="right" vertical="center"/>
    </xf>
    <xf numFmtId="0" fontId="7" fillId="3" borderId="0" xfId="0" applyFont="1" applyFill="1" applyBorder="1"/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workbookViewId="0">
      <selection sqref="A1:M68"/>
    </sheetView>
  </sheetViews>
  <sheetFormatPr defaultColWidth="9.140625" defaultRowHeight="12.75"/>
  <cols>
    <col min="1" max="1" width="7.42578125" customWidth="1"/>
    <col min="2" max="2" width="22.710937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1" width="8.85546875" customWidth="1"/>
    <col min="12" max="12" width="11" customWidth="1"/>
    <col min="13" max="13" width="8.7109375" customWidth="1"/>
  </cols>
  <sheetData>
    <row r="1" spans="1:17" ht="17.25" customHeight="1">
      <c r="A1" s="65" t="s">
        <v>0</v>
      </c>
      <c r="B1" s="65"/>
      <c r="C1" s="65"/>
      <c r="D1" s="66" t="s">
        <v>1</v>
      </c>
      <c r="E1" s="66"/>
      <c r="F1" s="66"/>
      <c r="G1" s="66"/>
      <c r="H1" s="66"/>
      <c r="I1" s="66"/>
      <c r="J1" s="66"/>
      <c r="K1" s="66"/>
      <c r="L1" s="66"/>
      <c r="M1" s="66"/>
    </row>
    <row r="2" spans="1:17" ht="11.25" customHeight="1"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5.75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7" ht="15.75" customHeight="1">
      <c r="A4" s="68" t="s">
        <v>65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7" ht="11.25" customHeight="1">
      <c r="A5" s="69"/>
      <c r="B5" s="69"/>
      <c r="C5" s="69"/>
      <c r="D5" s="69"/>
      <c r="E5" s="69"/>
      <c r="F5" s="69"/>
      <c r="G5" s="69"/>
      <c r="H5" s="69"/>
      <c r="I5" s="2"/>
      <c r="J5" s="2"/>
      <c r="K5" s="2"/>
    </row>
    <row r="6" spans="1:17" ht="18" customHeight="1">
      <c r="A6" s="70" t="s">
        <v>3</v>
      </c>
      <c r="B6" s="70" t="s">
        <v>4</v>
      </c>
      <c r="C6" s="70" t="s">
        <v>5</v>
      </c>
      <c r="D6" s="70"/>
      <c r="E6" s="70"/>
      <c r="F6" s="71"/>
      <c r="G6" s="71"/>
      <c r="H6" s="71"/>
      <c r="I6" s="72" t="s">
        <v>6</v>
      </c>
      <c r="J6" s="72" t="s">
        <v>7</v>
      </c>
      <c r="K6" s="52" t="s">
        <v>8</v>
      </c>
      <c r="L6" s="63" t="s">
        <v>9</v>
      </c>
      <c r="M6" s="63" t="s">
        <v>10</v>
      </c>
    </row>
    <row r="7" spans="1:17" ht="33.75" customHeight="1">
      <c r="A7" s="70"/>
      <c r="B7" s="70"/>
      <c r="C7" s="3" t="s">
        <v>11</v>
      </c>
      <c r="D7" s="4" t="s">
        <v>12</v>
      </c>
      <c r="E7" s="4" t="s">
        <v>13</v>
      </c>
      <c r="F7" s="5" t="s">
        <v>14</v>
      </c>
      <c r="G7" s="5" t="s">
        <v>15</v>
      </c>
      <c r="H7" s="5" t="s">
        <v>16</v>
      </c>
      <c r="I7" s="54"/>
      <c r="J7" s="54"/>
      <c r="K7" s="54"/>
      <c r="L7" s="63"/>
      <c r="M7" s="63"/>
    </row>
    <row r="8" spans="1:17" ht="12" customHeight="1">
      <c r="A8" s="61" t="s">
        <v>66</v>
      </c>
      <c r="B8" s="6"/>
      <c r="C8" s="7"/>
      <c r="D8" s="8"/>
      <c r="E8" s="9"/>
      <c r="F8" s="10"/>
      <c r="G8" s="10"/>
      <c r="H8" s="11"/>
      <c r="I8" s="12"/>
      <c r="J8" s="13"/>
      <c r="K8" s="55"/>
      <c r="L8" s="73"/>
      <c r="M8" s="58"/>
    </row>
    <row r="9" spans="1:17" ht="12" customHeight="1">
      <c r="A9" s="53"/>
      <c r="B9" s="6"/>
      <c r="C9" s="6"/>
      <c r="D9" s="8"/>
      <c r="E9" s="8"/>
      <c r="F9" s="10"/>
      <c r="G9" s="10"/>
      <c r="H9" s="14"/>
      <c r="I9" s="9"/>
      <c r="J9" s="15"/>
      <c r="K9" s="56"/>
      <c r="L9" s="73"/>
      <c r="M9" s="59"/>
    </row>
    <row r="10" spans="1:17" ht="12" customHeight="1">
      <c r="A10" s="53"/>
      <c r="B10" s="6"/>
      <c r="C10" s="6"/>
      <c r="D10" s="8"/>
      <c r="E10" s="16"/>
      <c r="F10" s="10"/>
      <c r="G10" s="10"/>
      <c r="H10" s="11"/>
      <c r="I10" s="9"/>
      <c r="J10" s="15"/>
      <c r="K10" s="56"/>
      <c r="L10" s="73"/>
      <c r="M10" s="59"/>
    </row>
    <row r="11" spans="1:17" ht="12" customHeight="1">
      <c r="A11" s="53"/>
      <c r="B11" s="6"/>
      <c r="C11" s="6"/>
      <c r="D11" s="8"/>
      <c r="E11" s="8"/>
      <c r="F11" s="10"/>
      <c r="G11" s="10"/>
      <c r="H11" s="11"/>
      <c r="I11" s="17"/>
      <c r="J11" s="15"/>
      <c r="K11" s="56"/>
      <c r="L11" s="73"/>
      <c r="M11" s="59"/>
    </row>
    <row r="12" spans="1:17" ht="12" customHeight="1">
      <c r="A12" s="53"/>
      <c r="B12" s="6"/>
      <c r="C12" s="74" t="s">
        <v>67</v>
      </c>
      <c r="D12" s="8"/>
      <c r="E12" s="16"/>
      <c r="F12" s="10"/>
      <c r="G12" s="10"/>
      <c r="H12" s="11"/>
      <c r="I12" s="17"/>
      <c r="J12" s="15"/>
      <c r="K12" s="56"/>
      <c r="L12" s="73"/>
      <c r="M12" s="59"/>
    </row>
    <row r="13" spans="1:17" ht="12" customHeight="1">
      <c r="A13" s="53"/>
      <c r="B13" s="6"/>
      <c r="C13" s="6"/>
      <c r="D13" s="8"/>
      <c r="E13" s="18"/>
      <c r="F13" s="10"/>
      <c r="G13" s="10"/>
      <c r="H13" s="11"/>
      <c r="I13" s="17"/>
      <c r="J13" s="15"/>
      <c r="K13" s="56"/>
      <c r="L13" s="73"/>
      <c r="M13" s="59"/>
      <c r="Q13" s="19"/>
    </row>
    <row r="14" spans="1:17" ht="12" customHeight="1">
      <c r="A14" s="64"/>
      <c r="B14" s="6"/>
      <c r="C14" s="6"/>
      <c r="D14" s="8"/>
      <c r="E14" s="9"/>
      <c r="F14" s="10"/>
      <c r="G14" s="10"/>
      <c r="H14" s="11"/>
      <c r="I14" s="9"/>
      <c r="J14" s="15"/>
      <c r="K14" s="56"/>
      <c r="L14" s="73"/>
      <c r="M14" s="59"/>
      <c r="Q14" s="20"/>
    </row>
    <row r="15" spans="1:17" ht="12" customHeight="1">
      <c r="A15" s="64"/>
      <c r="B15" s="6"/>
      <c r="C15" s="6"/>
      <c r="D15" s="8"/>
      <c r="E15" s="16"/>
      <c r="F15" s="10"/>
      <c r="G15" s="10"/>
      <c r="H15" s="11"/>
      <c r="I15" s="9"/>
      <c r="J15" s="15"/>
      <c r="K15" s="56"/>
      <c r="L15" s="73"/>
      <c r="M15" s="59"/>
      <c r="Q15" s="20"/>
    </row>
    <row r="16" spans="1:17" ht="12" customHeight="1">
      <c r="A16" s="64"/>
      <c r="B16" s="6"/>
      <c r="C16" s="6"/>
      <c r="D16" s="21"/>
      <c r="E16" s="22"/>
      <c r="F16" s="10"/>
      <c r="G16" s="10"/>
      <c r="H16" s="14"/>
      <c r="I16" s="9"/>
      <c r="J16" s="15"/>
      <c r="K16" s="56"/>
      <c r="L16" s="73"/>
      <c r="M16" s="59"/>
      <c r="Q16" s="20"/>
    </row>
    <row r="17" spans="1:17" ht="12" customHeight="1">
      <c r="A17" s="64"/>
      <c r="B17" s="7"/>
      <c r="C17" s="7"/>
      <c r="D17" s="23"/>
      <c r="E17" s="23"/>
      <c r="F17" s="10"/>
      <c r="G17" s="10"/>
      <c r="H17" s="14"/>
      <c r="I17" s="9"/>
      <c r="J17" s="15"/>
      <c r="K17" s="56"/>
      <c r="L17" s="73"/>
      <c r="M17" s="59"/>
      <c r="Q17" s="20"/>
    </row>
    <row r="18" spans="1:17" ht="12" customHeight="1">
      <c r="A18" s="53"/>
      <c r="B18" s="24"/>
      <c r="C18" s="24"/>
      <c r="D18" s="23"/>
      <c r="E18" s="23"/>
      <c r="F18" s="10"/>
      <c r="G18" s="10"/>
      <c r="H18" s="25"/>
      <c r="I18" s="26"/>
      <c r="J18" s="26"/>
      <c r="K18" s="57"/>
      <c r="L18" s="73"/>
      <c r="M18" s="60"/>
    </row>
    <row r="19" spans="1:17" ht="12" customHeight="1">
      <c r="A19" s="54"/>
      <c r="B19" s="27"/>
      <c r="C19" s="27"/>
      <c r="D19" s="27"/>
      <c r="E19" s="28"/>
      <c r="F19" s="29"/>
      <c r="G19" s="30"/>
      <c r="H19" s="31"/>
      <c r="I19" s="31"/>
      <c r="J19" s="32"/>
      <c r="K19" s="32"/>
      <c r="L19" s="33"/>
      <c r="M19" s="34"/>
    </row>
    <row r="20" spans="1:17" ht="12" customHeight="1">
      <c r="A20" s="52" t="s">
        <v>68</v>
      </c>
      <c r="B20" s="6"/>
      <c r="C20" s="7"/>
      <c r="D20" s="8"/>
      <c r="E20" s="9"/>
      <c r="F20" s="10"/>
      <c r="G20" s="10"/>
      <c r="H20" s="25"/>
      <c r="I20" s="12"/>
      <c r="J20" s="13"/>
      <c r="K20" s="55"/>
      <c r="L20" s="73"/>
      <c r="M20" s="58"/>
    </row>
    <row r="21" spans="1:17" ht="12" customHeight="1">
      <c r="A21" s="53"/>
      <c r="B21" s="7"/>
      <c r="C21" s="6"/>
      <c r="D21" s="9"/>
      <c r="E21" s="8"/>
      <c r="F21" s="10"/>
      <c r="G21" s="10"/>
      <c r="H21" s="14"/>
      <c r="I21" s="9"/>
      <c r="J21" s="15"/>
      <c r="K21" s="56"/>
      <c r="L21" s="73"/>
      <c r="M21" s="59"/>
    </row>
    <row r="22" spans="1:17" ht="12" customHeight="1">
      <c r="A22" s="53"/>
      <c r="B22" s="6"/>
      <c r="C22" s="74" t="s">
        <v>67</v>
      </c>
      <c r="D22" s="9"/>
      <c r="E22" s="35"/>
      <c r="F22" s="10"/>
      <c r="G22" s="10"/>
      <c r="H22" s="11"/>
      <c r="I22" s="9"/>
      <c r="J22" s="15"/>
      <c r="K22" s="56"/>
      <c r="L22" s="73"/>
      <c r="M22" s="59"/>
    </row>
    <row r="23" spans="1:17" ht="12" customHeight="1">
      <c r="A23" s="53"/>
      <c r="B23" s="6"/>
      <c r="C23" s="6"/>
      <c r="D23" s="8"/>
      <c r="E23" s="9"/>
      <c r="F23" s="10"/>
      <c r="G23" s="10"/>
      <c r="H23" s="11"/>
      <c r="I23" s="9"/>
      <c r="J23" s="15"/>
      <c r="K23" s="56"/>
      <c r="L23" s="73"/>
      <c r="M23" s="59"/>
    </row>
    <row r="24" spans="1:17" ht="12" customHeight="1">
      <c r="A24" s="53"/>
      <c r="B24" s="6"/>
      <c r="C24" s="6"/>
      <c r="D24" s="8"/>
      <c r="E24" s="18"/>
      <c r="F24" s="10"/>
      <c r="G24" s="10"/>
      <c r="H24" s="11"/>
      <c r="I24" s="17"/>
      <c r="J24" s="15"/>
      <c r="K24" s="56"/>
      <c r="L24" s="73"/>
      <c r="M24" s="59"/>
    </row>
    <row r="25" spans="1:17" ht="12" customHeight="1">
      <c r="A25" s="53"/>
      <c r="B25" s="7"/>
      <c r="C25" s="7"/>
      <c r="D25" s="23"/>
      <c r="E25" s="23"/>
      <c r="F25" s="10"/>
      <c r="G25" s="10"/>
      <c r="H25" s="14"/>
      <c r="I25" s="9"/>
      <c r="J25" s="15"/>
      <c r="K25" s="56"/>
      <c r="L25" s="73"/>
      <c r="M25" s="59"/>
    </row>
    <row r="26" spans="1:17" ht="12" customHeight="1">
      <c r="A26" s="53"/>
      <c r="B26" s="24"/>
      <c r="C26" s="24"/>
      <c r="D26" s="23"/>
      <c r="E26" s="23"/>
      <c r="F26" s="10"/>
      <c r="G26" s="10"/>
      <c r="H26" s="25"/>
      <c r="I26" s="9"/>
      <c r="J26" s="15"/>
      <c r="K26" s="57"/>
      <c r="L26" s="73"/>
      <c r="M26" s="60"/>
    </row>
    <row r="27" spans="1:17" ht="12" customHeight="1">
      <c r="A27" s="54"/>
      <c r="B27" s="27"/>
      <c r="C27" s="27"/>
      <c r="D27" s="27"/>
      <c r="E27" s="28"/>
      <c r="F27" s="29"/>
      <c r="G27" s="30"/>
      <c r="H27" s="31"/>
      <c r="I27" s="31"/>
      <c r="J27" s="32"/>
      <c r="K27" s="32"/>
      <c r="L27" s="33"/>
      <c r="M27" s="34"/>
    </row>
    <row r="28" spans="1:17" ht="12" customHeight="1">
      <c r="A28" s="52" t="s">
        <v>69</v>
      </c>
      <c r="B28" s="6" t="s">
        <v>17</v>
      </c>
      <c r="C28" s="7" t="s">
        <v>18</v>
      </c>
      <c r="D28" s="8">
        <v>100</v>
      </c>
      <c r="E28" s="9">
        <v>190</v>
      </c>
      <c r="F28" s="10">
        <v>20000</v>
      </c>
      <c r="G28" s="10">
        <f>F28*D28/1000</f>
        <v>2000</v>
      </c>
      <c r="H28" s="25">
        <v>345.8</v>
      </c>
      <c r="I28" s="12" t="s">
        <v>19</v>
      </c>
      <c r="J28" s="13">
        <v>2500</v>
      </c>
      <c r="K28" s="55"/>
      <c r="L28" s="73" t="s">
        <v>20</v>
      </c>
      <c r="M28" s="58"/>
    </row>
    <row r="29" spans="1:17" ht="12" customHeight="1">
      <c r="A29" s="53"/>
      <c r="B29" s="7" t="s">
        <v>37</v>
      </c>
      <c r="C29" s="6" t="s">
        <v>22</v>
      </c>
      <c r="D29" s="9">
        <v>61</v>
      </c>
      <c r="E29" s="8" t="s">
        <v>70</v>
      </c>
      <c r="F29" s="10">
        <v>105000</v>
      </c>
      <c r="G29" s="10">
        <f>F29*D29/1000</f>
        <v>6405</v>
      </c>
      <c r="H29" s="14">
        <v>84.8</v>
      </c>
      <c r="I29" s="9"/>
      <c r="J29" s="15"/>
      <c r="K29" s="56"/>
      <c r="L29" s="62"/>
      <c r="M29" s="59"/>
    </row>
    <row r="30" spans="1:17" ht="12" customHeight="1">
      <c r="A30" s="53"/>
      <c r="B30" s="6" t="s">
        <v>71</v>
      </c>
      <c r="C30" s="6" t="s">
        <v>38</v>
      </c>
      <c r="D30" s="9">
        <v>4</v>
      </c>
      <c r="E30" s="35" t="s">
        <v>39</v>
      </c>
      <c r="F30" s="10">
        <v>750</v>
      </c>
      <c r="G30" s="10">
        <f>F30*D30</f>
        <v>3000</v>
      </c>
      <c r="H30" s="11">
        <v>75.3</v>
      </c>
      <c r="I30" s="9" t="s">
        <v>25</v>
      </c>
      <c r="J30" s="15">
        <v>600</v>
      </c>
      <c r="K30" s="56"/>
      <c r="L30" s="62"/>
      <c r="M30" s="59"/>
    </row>
    <row r="31" spans="1:17" ht="12" customHeight="1">
      <c r="A31" s="53"/>
      <c r="B31" s="6" t="s">
        <v>72</v>
      </c>
      <c r="C31" s="6" t="s">
        <v>73</v>
      </c>
      <c r="D31" s="8">
        <v>62</v>
      </c>
      <c r="E31" s="35" t="s">
        <v>74</v>
      </c>
      <c r="F31" s="10">
        <v>15000</v>
      </c>
      <c r="G31" s="10">
        <f>F31*D31/1000</f>
        <v>930</v>
      </c>
      <c r="H31" s="11">
        <v>21.8</v>
      </c>
      <c r="I31" s="9"/>
      <c r="J31" s="15"/>
      <c r="K31" s="56"/>
      <c r="L31" s="62"/>
      <c r="M31" s="59"/>
    </row>
    <row r="32" spans="1:17" ht="12" customHeight="1">
      <c r="A32" s="53"/>
      <c r="B32" s="6"/>
      <c r="C32" s="6" t="s">
        <v>23</v>
      </c>
      <c r="D32" s="8">
        <v>6</v>
      </c>
      <c r="E32" s="16" t="s">
        <v>28</v>
      </c>
      <c r="F32" s="10">
        <v>20000</v>
      </c>
      <c r="G32" s="10">
        <f>F32*D32/1000</f>
        <v>120</v>
      </c>
      <c r="H32" s="11">
        <v>1.3</v>
      </c>
      <c r="I32" s="17" t="s">
        <v>29</v>
      </c>
      <c r="J32" s="15">
        <v>500</v>
      </c>
      <c r="K32" s="56"/>
      <c r="L32" s="62"/>
      <c r="M32" s="59"/>
    </row>
    <row r="33" spans="1:13" ht="12" customHeight="1">
      <c r="A33" s="53"/>
      <c r="B33" s="6" t="s">
        <v>75</v>
      </c>
      <c r="C33" s="6" t="s">
        <v>76</v>
      </c>
      <c r="D33" s="8">
        <v>29</v>
      </c>
      <c r="E33" s="16" t="s">
        <v>77</v>
      </c>
      <c r="F33" s="10">
        <v>20000</v>
      </c>
      <c r="G33" s="10">
        <f>F33*D33/1000</f>
        <v>580</v>
      </c>
      <c r="H33" s="11">
        <v>4.5999999999999996</v>
      </c>
      <c r="I33" s="9"/>
      <c r="J33" s="15"/>
      <c r="K33" s="56"/>
      <c r="L33" s="62"/>
      <c r="M33" s="59"/>
    </row>
    <row r="34" spans="1:13" ht="12" customHeight="1">
      <c r="A34" s="53"/>
      <c r="B34" s="6"/>
      <c r="C34" s="6" t="s">
        <v>47</v>
      </c>
      <c r="D34" s="8">
        <v>5</v>
      </c>
      <c r="E34" s="16" t="s">
        <v>28</v>
      </c>
      <c r="F34" s="10">
        <v>60000</v>
      </c>
      <c r="G34" s="10">
        <f>F34*D34/1000</f>
        <v>300</v>
      </c>
      <c r="H34" s="14">
        <v>37.5</v>
      </c>
      <c r="I34" s="9" t="s">
        <v>33</v>
      </c>
      <c r="J34" s="15">
        <v>100</v>
      </c>
      <c r="K34" s="56"/>
      <c r="L34" s="62"/>
      <c r="M34" s="59"/>
    </row>
    <row r="35" spans="1:13" ht="12" customHeight="1">
      <c r="A35" s="53"/>
      <c r="B35" s="6"/>
      <c r="C35" s="7" t="s">
        <v>35</v>
      </c>
      <c r="D35" s="23"/>
      <c r="E35" s="23"/>
      <c r="F35" s="10"/>
      <c r="G35" s="10">
        <f>G37-G28-G29-G30-G31-G32-G33-G34-G36</f>
        <v>265</v>
      </c>
      <c r="H35" s="14">
        <v>80</v>
      </c>
      <c r="I35" s="9"/>
      <c r="J35" s="15"/>
      <c r="K35" s="56"/>
      <c r="L35" s="62"/>
      <c r="M35" s="59"/>
    </row>
    <row r="36" spans="1:13" ht="12" customHeight="1">
      <c r="A36" s="53"/>
      <c r="B36" s="6"/>
      <c r="C36" s="24" t="s">
        <v>36</v>
      </c>
      <c r="D36" s="23"/>
      <c r="E36" s="23"/>
      <c r="F36" s="10">
        <v>1500</v>
      </c>
      <c r="G36" s="10">
        <f>F36</f>
        <v>1500</v>
      </c>
      <c r="H36" s="25"/>
      <c r="I36" s="9"/>
      <c r="J36" s="15"/>
      <c r="K36" s="56"/>
      <c r="L36" s="62"/>
      <c r="M36" s="59"/>
    </row>
    <row r="37" spans="1:13" ht="12" customHeight="1">
      <c r="A37" s="54"/>
      <c r="B37" s="27"/>
      <c r="C37" s="27"/>
      <c r="D37" s="27"/>
      <c r="E37" s="28"/>
      <c r="F37" s="29"/>
      <c r="G37" s="30">
        <f>24000-J37-K37-L37</f>
        <v>15100</v>
      </c>
      <c r="H37" s="31">
        <f>SUM(H28:H36)</f>
        <v>651.1</v>
      </c>
      <c r="I37" s="31"/>
      <c r="J37" s="32">
        <f>SUM(J28:J36)</f>
        <v>3700</v>
      </c>
      <c r="K37" s="32">
        <v>1200</v>
      </c>
      <c r="L37" s="33">
        <v>4000</v>
      </c>
      <c r="M37" s="34">
        <f>G37+J37+K37+L37</f>
        <v>24000</v>
      </c>
    </row>
    <row r="38" spans="1:13" ht="12" customHeight="1">
      <c r="A38" s="52" t="s">
        <v>78</v>
      </c>
      <c r="B38" s="6" t="s">
        <v>17</v>
      </c>
      <c r="C38" s="7" t="s">
        <v>18</v>
      </c>
      <c r="D38" s="8">
        <v>100</v>
      </c>
      <c r="E38" s="9">
        <v>190</v>
      </c>
      <c r="F38" s="10">
        <v>20000</v>
      </c>
      <c r="G38" s="10">
        <f t="shared" ref="G38:G45" si="0">F38*D38/1000</f>
        <v>2000</v>
      </c>
      <c r="H38" s="11">
        <v>345.8</v>
      </c>
      <c r="I38" s="12" t="s">
        <v>19</v>
      </c>
      <c r="J38" s="13">
        <v>2500</v>
      </c>
      <c r="K38" s="55"/>
      <c r="L38" s="73" t="s">
        <v>44</v>
      </c>
      <c r="M38" s="58"/>
    </row>
    <row r="39" spans="1:13" ht="12" customHeight="1">
      <c r="A39" s="53"/>
      <c r="B39" s="6" t="s">
        <v>21</v>
      </c>
      <c r="C39" s="6" t="s">
        <v>22</v>
      </c>
      <c r="D39" s="8">
        <v>65</v>
      </c>
      <c r="E39" s="8" t="s">
        <v>79</v>
      </c>
      <c r="F39" s="10">
        <v>105000</v>
      </c>
      <c r="G39" s="10">
        <f t="shared" si="0"/>
        <v>6825</v>
      </c>
      <c r="H39" s="14">
        <v>90.4</v>
      </c>
      <c r="I39" s="9"/>
      <c r="J39" s="15"/>
      <c r="K39" s="56"/>
      <c r="L39" s="73"/>
      <c r="M39" s="59"/>
    </row>
    <row r="40" spans="1:13" ht="12" customHeight="1">
      <c r="A40" s="53"/>
      <c r="B40" s="6" t="s">
        <v>80</v>
      </c>
      <c r="C40" s="6" t="s">
        <v>23</v>
      </c>
      <c r="D40" s="8">
        <v>17</v>
      </c>
      <c r="E40" s="18" t="s">
        <v>24</v>
      </c>
      <c r="F40" s="10">
        <v>20000</v>
      </c>
      <c r="G40" s="10">
        <f t="shared" si="0"/>
        <v>340</v>
      </c>
      <c r="H40" s="11">
        <v>3.8</v>
      </c>
      <c r="I40" s="9" t="s">
        <v>25</v>
      </c>
      <c r="J40" s="15">
        <v>600</v>
      </c>
      <c r="K40" s="56"/>
      <c r="L40" s="73"/>
      <c r="M40" s="59"/>
    </row>
    <row r="41" spans="1:13" ht="12" customHeight="1">
      <c r="A41" s="53"/>
      <c r="B41" s="6" t="s">
        <v>81</v>
      </c>
      <c r="C41" s="6" t="s">
        <v>45</v>
      </c>
      <c r="D41" s="8">
        <v>53</v>
      </c>
      <c r="E41" s="8" t="s">
        <v>82</v>
      </c>
      <c r="F41" s="10">
        <v>28000</v>
      </c>
      <c r="G41" s="10">
        <f t="shared" si="0"/>
        <v>1484</v>
      </c>
      <c r="H41" s="11">
        <v>51.2</v>
      </c>
      <c r="I41" s="9"/>
      <c r="J41" s="15"/>
      <c r="K41" s="56"/>
      <c r="L41" s="73"/>
      <c r="M41" s="59"/>
    </row>
    <row r="42" spans="1:13" ht="12" customHeight="1">
      <c r="A42" s="53"/>
      <c r="B42" s="6" t="s">
        <v>83</v>
      </c>
      <c r="C42" s="6" t="s">
        <v>22</v>
      </c>
      <c r="D42" s="8">
        <v>4</v>
      </c>
      <c r="E42" s="36" t="s">
        <v>30</v>
      </c>
      <c r="F42" s="10">
        <v>105000</v>
      </c>
      <c r="G42" s="10">
        <f t="shared" si="0"/>
        <v>420</v>
      </c>
      <c r="H42" s="11">
        <v>5.6</v>
      </c>
      <c r="I42" s="17" t="s">
        <v>29</v>
      </c>
      <c r="J42" s="15">
        <v>500</v>
      </c>
      <c r="K42" s="56"/>
      <c r="L42" s="73"/>
      <c r="M42" s="59"/>
    </row>
    <row r="43" spans="1:13" ht="12" customHeight="1">
      <c r="A43" s="53"/>
      <c r="B43" s="6"/>
      <c r="C43" s="6" t="s">
        <v>27</v>
      </c>
      <c r="D43" s="8">
        <v>9</v>
      </c>
      <c r="E43" s="16" t="s">
        <v>48</v>
      </c>
      <c r="F43" s="10">
        <v>20000</v>
      </c>
      <c r="G43" s="10">
        <f t="shared" si="0"/>
        <v>180</v>
      </c>
      <c r="H43" s="11">
        <v>3.9</v>
      </c>
      <c r="I43" s="9"/>
      <c r="J43" s="15"/>
      <c r="K43" s="56"/>
      <c r="L43" s="73"/>
      <c r="M43" s="59"/>
    </row>
    <row r="44" spans="1:13" ht="12" customHeight="1">
      <c r="A44" s="53"/>
      <c r="B44" s="6"/>
      <c r="C44" s="6" t="s">
        <v>46</v>
      </c>
      <c r="D44" s="8">
        <v>49</v>
      </c>
      <c r="E44" s="9" t="s">
        <v>84</v>
      </c>
      <c r="F44" s="10">
        <v>20000</v>
      </c>
      <c r="G44" s="10">
        <f t="shared" si="0"/>
        <v>980</v>
      </c>
      <c r="H44" s="11">
        <v>10.8</v>
      </c>
      <c r="I44" s="9" t="s">
        <v>33</v>
      </c>
      <c r="J44" s="15">
        <v>100</v>
      </c>
      <c r="K44" s="56"/>
      <c r="L44" s="73"/>
      <c r="M44" s="59"/>
    </row>
    <row r="45" spans="1:13" ht="12" customHeight="1">
      <c r="A45" s="53"/>
      <c r="B45" s="6"/>
      <c r="C45" s="6" t="s">
        <v>34</v>
      </c>
      <c r="D45" s="8">
        <v>23</v>
      </c>
      <c r="E45" s="16" t="s">
        <v>85</v>
      </c>
      <c r="F45" s="10">
        <v>20000</v>
      </c>
      <c r="G45" s="10">
        <f t="shared" si="0"/>
        <v>460</v>
      </c>
      <c r="H45" s="11">
        <v>5.4</v>
      </c>
      <c r="I45" s="9"/>
      <c r="J45" s="15"/>
      <c r="K45" s="56"/>
      <c r="L45" s="73"/>
      <c r="M45" s="59"/>
    </row>
    <row r="46" spans="1:13" ht="12" customHeight="1">
      <c r="A46" s="53"/>
      <c r="B46" s="6"/>
      <c r="C46" s="6" t="s">
        <v>86</v>
      </c>
      <c r="D46" s="8">
        <v>2</v>
      </c>
      <c r="E46" s="18">
        <v>1</v>
      </c>
      <c r="F46" s="10">
        <v>140000</v>
      </c>
      <c r="G46" s="10">
        <v>160</v>
      </c>
      <c r="H46" s="11">
        <v>1.8</v>
      </c>
      <c r="I46" s="9"/>
      <c r="J46" s="15"/>
      <c r="K46" s="56"/>
      <c r="L46" s="73"/>
      <c r="M46" s="59"/>
    </row>
    <row r="47" spans="1:13" ht="12" customHeight="1">
      <c r="A47" s="53"/>
      <c r="B47" s="7"/>
      <c r="C47" s="7" t="s">
        <v>35</v>
      </c>
      <c r="D47" s="23"/>
      <c r="E47" s="23"/>
      <c r="F47" s="10"/>
      <c r="G47" s="10">
        <f>G49-G48-G46-G45-G44-G43-G42-G41-G40-G39-G38</f>
        <v>1051</v>
      </c>
      <c r="H47" s="14">
        <v>100</v>
      </c>
      <c r="I47" s="9"/>
      <c r="J47" s="15"/>
      <c r="K47" s="56"/>
      <c r="L47" s="73"/>
      <c r="M47" s="59"/>
    </row>
    <row r="48" spans="1:13" ht="12" customHeight="1">
      <c r="A48" s="53"/>
      <c r="B48" s="7"/>
      <c r="C48" s="24" t="s">
        <v>36</v>
      </c>
      <c r="D48" s="23"/>
      <c r="E48" s="23"/>
      <c r="F48" s="10">
        <v>1500</v>
      </c>
      <c r="G48" s="10">
        <f>F48</f>
        <v>1500</v>
      </c>
      <c r="H48" s="25"/>
      <c r="I48" s="9"/>
      <c r="J48" s="9"/>
      <c r="K48" s="57"/>
      <c r="L48" s="73"/>
      <c r="M48" s="60"/>
    </row>
    <row r="49" spans="1:13" ht="12" customHeight="1">
      <c r="A49" s="54"/>
      <c r="B49" s="27"/>
      <c r="C49" s="27"/>
      <c r="D49" s="27"/>
      <c r="E49" s="28"/>
      <c r="F49" s="29"/>
      <c r="G49" s="30">
        <f>24000-J49-K49-L49</f>
        <v>15400</v>
      </c>
      <c r="H49" s="31">
        <f>SUM(H38:H48)</f>
        <v>618.70000000000005</v>
      </c>
      <c r="I49" s="31"/>
      <c r="J49" s="32">
        <f>SUM(J38:J48)</f>
        <v>3700</v>
      </c>
      <c r="K49" s="32">
        <v>1200</v>
      </c>
      <c r="L49" s="33">
        <v>3700</v>
      </c>
      <c r="M49" s="34">
        <f>G49+J49+K49+L49</f>
        <v>24000</v>
      </c>
    </row>
    <row r="50" spans="1:13" ht="12" customHeight="1">
      <c r="A50" s="61" t="s">
        <v>87</v>
      </c>
      <c r="B50" s="6" t="s">
        <v>17</v>
      </c>
      <c r="C50" s="7" t="s">
        <v>18</v>
      </c>
      <c r="D50" s="8">
        <v>100</v>
      </c>
      <c r="E50" s="9">
        <v>190</v>
      </c>
      <c r="F50" s="10">
        <v>20000</v>
      </c>
      <c r="G50" s="10">
        <f t="shared" ref="G50:G55" si="1">F50*D50/1000</f>
        <v>2000</v>
      </c>
      <c r="H50" s="11">
        <v>345.8</v>
      </c>
      <c r="I50" s="12" t="s">
        <v>19</v>
      </c>
      <c r="J50" s="13">
        <v>2500</v>
      </c>
      <c r="K50" s="56"/>
      <c r="L50" s="75" t="s">
        <v>88</v>
      </c>
      <c r="M50" s="58"/>
    </row>
    <row r="51" spans="1:13" ht="12" customHeight="1">
      <c r="A51" s="53"/>
      <c r="B51" s="6" t="s">
        <v>89</v>
      </c>
      <c r="C51" s="6" t="s">
        <v>90</v>
      </c>
      <c r="D51" s="9">
        <v>120</v>
      </c>
      <c r="E51" s="9" t="s">
        <v>91</v>
      </c>
      <c r="F51" s="10">
        <v>85000</v>
      </c>
      <c r="G51" s="10">
        <f t="shared" si="1"/>
        <v>10200</v>
      </c>
      <c r="H51" s="14">
        <v>72.3</v>
      </c>
      <c r="I51" s="9"/>
      <c r="J51" s="15"/>
      <c r="K51" s="56"/>
      <c r="L51" s="76"/>
      <c r="M51" s="59"/>
    </row>
    <row r="52" spans="1:13" ht="12" customHeight="1">
      <c r="A52" s="53"/>
      <c r="B52" s="6" t="s">
        <v>26</v>
      </c>
      <c r="C52" s="6" t="s">
        <v>31</v>
      </c>
      <c r="D52" s="8">
        <v>59</v>
      </c>
      <c r="E52" s="9" t="s">
        <v>32</v>
      </c>
      <c r="F52" s="10">
        <v>22000</v>
      </c>
      <c r="G52" s="10">
        <f t="shared" si="1"/>
        <v>1298</v>
      </c>
      <c r="H52" s="11">
        <v>56.6</v>
      </c>
      <c r="I52" s="9" t="s">
        <v>25</v>
      </c>
      <c r="J52" s="15">
        <v>600</v>
      </c>
      <c r="K52" s="56"/>
      <c r="L52" s="76"/>
      <c r="M52" s="59"/>
    </row>
    <row r="53" spans="1:13" ht="12" customHeight="1">
      <c r="A53" s="53"/>
      <c r="B53" s="6" t="s">
        <v>40</v>
      </c>
      <c r="C53" s="6" t="s">
        <v>41</v>
      </c>
      <c r="D53" s="8">
        <v>62</v>
      </c>
      <c r="E53" s="8" t="s">
        <v>70</v>
      </c>
      <c r="F53" s="10">
        <v>15000</v>
      </c>
      <c r="G53" s="10">
        <f t="shared" si="1"/>
        <v>930</v>
      </c>
      <c r="H53" s="11">
        <v>19.8</v>
      </c>
      <c r="I53" s="9"/>
      <c r="J53" s="15"/>
      <c r="K53" s="56"/>
      <c r="L53" s="76"/>
      <c r="M53" s="59"/>
    </row>
    <row r="54" spans="1:13" ht="12" customHeight="1">
      <c r="A54" s="53"/>
      <c r="B54" s="6" t="s">
        <v>42</v>
      </c>
      <c r="C54" s="6" t="s">
        <v>43</v>
      </c>
      <c r="D54" s="8">
        <v>8</v>
      </c>
      <c r="E54" s="18" t="s">
        <v>92</v>
      </c>
      <c r="F54" s="10">
        <v>50000</v>
      </c>
      <c r="G54" s="10">
        <f t="shared" si="1"/>
        <v>400</v>
      </c>
      <c r="H54" s="11">
        <v>3.8</v>
      </c>
      <c r="I54" s="17" t="s">
        <v>29</v>
      </c>
      <c r="J54" s="15">
        <v>500</v>
      </c>
      <c r="K54" s="56"/>
      <c r="L54" s="76"/>
      <c r="M54" s="59"/>
    </row>
    <row r="55" spans="1:13" ht="12" customHeight="1">
      <c r="A55" s="53"/>
      <c r="B55" s="6"/>
      <c r="C55" s="6" t="s">
        <v>93</v>
      </c>
      <c r="D55" s="21">
        <v>10</v>
      </c>
      <c r="E55" s="22"/>
      <c r="F55" s="10">
        <v>30000</v>
      </c>
      <c r="G55" s="10">
        <f t="shared" si="1"/>
        <v>300</v>
      </c>
      <c r="H55" s="14">
        <v>37.5</v>
      </c>
      <c r="I55" s="9"/>
      <c r="J55" s="15"/>
      <c r="K55" s="56"/>
      <c r="L55" s="76"/>
      <c r="M55" s="59"/>
    </row>
    <row r="56" spans="1:13" ht="15.75" customHeight="1">
      <c r="A56" s="53"/>
      <c r="B56" s="6"/>
      <c r="C56" s="7" t="s">
        <v>35</v>
      </c>
      <c r="D56" s="23"/>
      <c r="E56" s="23"/>
      <c r="F56" s="10"/>
      <c r="G56" s="10">
        <f>G58-G57-G55-G54-G53-G52-G51-G50</f>
        <v>-1428</v>
      </c>
      <c r="H56" s="14">
        <v>40</v>
      </c>
      <c r="I56" s="9" t="s">
        <v>33</v>
      </c>
      <c r="J56" s="15">
        <v>100</v>
      </c>
      <c r="K56" s="56"/>
      <c r="L56" s="76"/>
      <c r="M56" s="59"/>
    </row>
    <row r="57" spans="1:13" ht="15.75" customHeight="1">
      <c r="A57" s="53"/>
      <c r="B57" s="6"/>
      <c r="C57" s="24" t="s">
        <v>36</v>
      </c>
      <c r="D57" s="23"/>
      <c r="E57" s="23"/>
      <c r="F57" s="10">
        <v>1500</v>
      </c>
      <c r="G57" s="10">
        <f>F57</f>
        <v>1500</v>
      </c>
      <c r="H57" s="25"/>
      <c r="I57" s="9"/>
      <c r="J57" s="15"/>
      <c r="K57" s="56"/>
      <c r="L57" s="77"/>
      <c r="M57" s="59"/>
    </row>
    <row r="58" spans="1:13" ht="12.75" customHeight="1">
      <c r="A58" s="54"/>
      <c r="B58" s="27"/>
      <c r="C58" s="27"/>
      <c r="D58" s="27"/>
      <c r="E58" s="28"/>
      <c r="F58" s="29"/>
      <c r="G58" s="30">
        <f>24000-J58-K58-L58</f>
        <v>15200</v>
      </c>
      <c r="H58" s="31">
        <f>SUM(H46:H57)</f>
        <v>1296.2999999999997</v>
      </c>
      <c r="I58" s="31"/>
      <c r="J58" s="32">
        <f>SUM(J50:J57)</f>
        <v>3700</v>
      </c>
      <c r="K58" s="32">
        <v>1200</v>
      </c>
      <c r="L58" s="33">
        <v>3900</v>
      </c>
      <c r="M58" s="34">
        <f>G58+J58+K58+L58</f>
        <v>24000</v>
      </c>
    </row>
    <row r="59" spans="1:13" ht="15">
      <c r="A59" s="37" t="s">
        <v>49</v>
      </c>
      <c r="B59" s="38"/>
      <c r="C59" s="38"/>
      <c r="D59" s="39"/>
      <c r="E59" s="39"/>
      <c r="F59" s="40"/>
      <c r="G59" s="41"/>
      <c r="H59" s="41"/>
      <c r="I59" s="41"/>
      <c r="J59" s="41"/>
      <c r="K59" s="41"/>
      <c r="L59" s="41"/>
      <c r="M59" s="42"/>
    </row>
    <row r="60" spans="1:13" ht="15">
      <c r="A60" s="43" t="s">
        <v>50</v>
      </c>
      <c r="B60" s="44" t="s">
        <v>51</v>
      </c>
      <c r="C60" s="44"/>
      <c r="D60" s="45"/>
      <c r="E60" s="39"/>
      <c r="F60" s="38"/>
      <c r="G60" s="46"/>
      <c r="H60" s="46"/>
      <c r="I60" s="46"/>
      <c r="J60" s="46"/>
      <c r="K60" s="46"/>
      <c r="L60" s="46"/>
      <c r="M60" s="46"/>
    </row>
    <row r="61" spans="1:13" ht="15">
      <c r="A61" s="43" t="s">
        <v>52</v>
      </c>
      <c r="B61" s="44" t="s">
        <v>53</v>
      </c>
      <c r="C61" s="44"/>
      <c r="D61" s="45"/>
      <c r="E61" s="39"/>
      <c r="F61" s="38"/>
      <c r="G61" s="46"/>
      <c r="H61" s="46"/>
      <c r="I61" s="46"/>
      <c r="J61" s="46"/>
      <c r="K61" s="46"/>
      <c r="L61" s="46"/>
      <c r="M61" s="46"/>
    </row>
    <row r="62" spans="1:13" ht="15">
      <c r="A62" s="47" t="s">
        <v>54</v>
      </c>
      <c r="B62" s="44" t="s">
        <v>55</v>
      </c>
      <c r="C62" s="44"/>
      <c r="D62" s="48"/>
      <c r="E62" s="48"/>
      <c r="F62" s="48"/>
      <c r="G62" s="46"/>
      <c r="H62" s="46"/>
      <c r="I62" s="46"/>
      <c r="J62" s="46"/>
      <c r="K62" s="46"/>
      <c r="L62" s="46"/>
      <c r="M62" s="46"/>
    </row>
    <row r="63" spans="1:13" ht="13.5">
      <c r="A63" s="48"/>
      <c r="B63" s="44" t="s">
        <v>56</v>
      </c>
      <c r="C63" s="44"/>
      <c r="D63" s="48"/>
      <c r="E63" s="48"/>
      <c r="F63" s="48"/>
      <c r="G63" s="48"/>
      <c r="H63" s="48"/>
      <c r="I63" s="48"/>
      <c r="J63" s="48"/>
      <c r="K63" s="48"/>
    </row>
    <row r="64" spans="1:13" ht="13.5">
      <c r="A64" s="48"/>
      <c r="B64" s="44" t="s">
        <v>57</v>
      </c>
      <c r="C64" s="44"/>
      <c r="D64" s="48"/>
      <c r="E64" s="48"/>
      <c r="F64" s="48"/>
      <c r="G64" s="48"/>
      <c r="H64" s="48"/>
      <c r="I64" s="48"/>
      <c r="J64" s="48"/>
      <c r="K64" s="48"/>
    </row>
    <row r="65" spans="1:11" ht="13.5">
      <c r="A65" s="49" t="s">
        <v>58</v>
      </c>
      <c r="B65" s="44" t="s">
        <v>59</v>
      </c>
      <c r="C65" s="44"/>
      <c r="D65" s="48"/>
      <c r="E65" s="48"/>
      <c r="F65" s="48"/>
      <c r="G65" s="48"/>
      <c r="H65" s="48"/>
      <c r="I65" s="48"/>
      <c r="J65" s="48"/>
      <c r="K65" s="48"/>
    </row>
    <row r="66" spans="1:11" ht="13.5">
      <c r="A66" s="48"/>
      <c r="B66" s="44" t="s">
        <v>60</v>
      </c>
      <c r="C66" s="44"/>
      <c r="D66" s="48"/>
      <c r="E66" s="48"/>
      <c r="F66" s="48"/>
    </row>
    <row r="67" spans="1:11" ht="13.5">
      <c r="A67" s="49" t="s">
        <v>61</v>
      </c>
      <c r="B67" s="44" t="s">
        <v>62</v>
      </c>
      <c r="C67" s="44"/>
      <c r="D67" s="50"/>
      <c r="E67" s="50"/>
      <c r="F67" s="50"/>
    </row>
    <row r="68" spans="1:11" ht="13.5">
      <c r="A68" s="51" t="s">
        <v>63</v>
      </c>
      <c r="B68" s="44" t="s">
        <v>64</v>
      </c>
    </row>
  </sheetData>
  <mergeCells count="33">
    <mergeCell ref="A1:C1"/>
    <mergeCell ref="D1:M1"/>
    <mergeCell ref="A3:L3"/>
    <mergeCell ref="A4:M4"/>
    <mergeCell ref="A5:H5"/>
    <mergeCell ref="K6:K7"/>
    <mergeCell ref="L6:L7"/>
    <mergeCell ref="M6:M7"/>
    <mergeCell ref="A8:A19"/>
    <mergeCell ref="K8:K18"/>
    <mergeCell ref="L8:L18"/>
    <mergeCell ref="M8:M18"/>
    <mergeCell ref="A6:A7"/>
    <mergeCell ref="B6:B7"/>
    <mergeCell ref="C6:H6"/>
    <mergeCell ref="I6:I7"/>
    <mergeCell ref="J6:J7"/>
    <mergeCell ref="A20:A27"/>
    <mergeCell ref="K20:K26"/>
    <mergeCell ref="L20:L26"/>
    <mergeCell ref="M20:M26"/>
    <mergeCell ref="A28:A37"/>
    <mergeCell ref="K28:K36"/>
    <mergeCell ref="L28:L36"/>
    <mergeCell ref="M28:M36"/>
    <mergeCell ref="A38:A49"/>
    <mergeCell ref="K38:K48"/>
    <mergeCell ref="L38:L48"/>
    <mergeCell ref="M38:M48"/>
    <mergeCell ref="A50:A58"/>
    <mergeCell ref="K50:K57"/>
    <mergeCell ref="L50:L57"/>
    <mergeCell ref="M50:M57"/>
  </mergeCells>
  <pageMargins left="0.24" right="0.2" top="0.21" bottom="0.2" header="0.2" footer="0.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23.04 đến 27.04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2018-04-21T09:18:16Z</dcterms:created>
  <dcterms:modified xsi:type="dcterms:W3CDTF">2018-04-28T04:30:23Z</dcterms:modified>
</cp:coreProperties>
</file>